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5" windowWidth="20400" windowHeight="7995"/>
  </bookViews>
  <sheets>
    <sheet name="Liste" sheetId="4" r:id="rId1"/>
  </sheets>
  <definedNames>
    <definedName name="_xlnm._FilterDatabase" localSheetId="0" hidden="1">Liste!$A$1:$L$46</definedName>
  </definedNames>
  <calcPr calcId="145621"/>
</workbook>
</file>

<file path=xl/calcChain.xml><?xml version="1.0" encoding="utf-8"?>
<calcChain xmlns="http://schemas.openxmlformats.org/spreadsheetml/2006/main">
  <c r="I46" i="4" l="1"/>
  <c r="J46" i="4" s="1"/>
  <c r="H46" i="4"/>
  <c r="J45" i="4"/>
  <c r="I45" i="4"/>
  <c r="J44" i="4"/>
  <c r="I44" i="4"/>
  <c r="H44" i="4"/>
  <c r="I43" i="4"/>
  <c r="J43" i="4" s="1"/>
  <c r="J42" i="4"/>
  <c r="I42" i="4"/>
  <c r="H42" i="4"/>
  <c r="J41" i="4"/>
  <c r="I41" i="4"/>
  <c r="H41" i="4"/>
  <c r="I40" i="4"/>
  <c r="J40" i="4" s="1"/>
  <c r="H40" i="4"/>
  <c r="J39" i="4"/>
  <c r="I39" i="4"/>
  <c r="J38" i="4"/>
  <c r="I38" i="4"/>
  <c r="H38" i="4"/>
  <c r="I37" i="4"/>
  <c r="J37" i="4" s="1"/>
  <c r="H37" i="4"/>
  <c r="H36" i="4"/>
  <c r="I36" i="4" s="1"/>
  <c r="J36" i="4" s="1"/>
  <c r="I35" i="4"/>
  <c r="J35" i="4" s="1"/>
  <c r="H35" i="4"/>
  <c r="J34" i="4"/>
  <c r="I34" i="4"/>
  <c r="H34" i="4"/>
  <c r="I33" i="4"/>
  <c r="J33" i="4" s="1"/>
  <c r="H33" i="4"/>
  <c r="H32" i="4"/>
  <c r="I32" i="4" s="1"/>
  <c r="J32" i="4" s="1"/>
  <c r="J31" i="4"/>
  <c r="I31" i="4"/>
  <c r="H31" i="4"/>
  <c r="J30" i="4"/>
  <c r="I30" i="4"/>
  <c r="H30" i="4"/>
  <c r="I29" i="4"/>
  <c r="J29" i="4" s="1"/>
  <c r="H29" i="4"/>
  <c r="H28" i="4"/>
  <c r="I28" i="4" s="1"/>
  <c r="J28" i="4" s="1"/>
  <c r="J27" i="4"/>
  <c r="I27" i="4"/>
  <c r="H27" i="4"/>
  <c r="J26" i="4"/>
  <c r="I26" i="4"/>
  <c r="H26" i="4"/>
  <c r="I25" i="4"/>
  <c r="J25" i="4" s="1"/>
  <c r="H25" i="4"/>
  <c r="H24" i="4"/>
  <c r="I24" i="4" s="1"/>
  <c r="J24" i="4" s="1"/>
  <c r="J23" i="4"/>
  <c r="I23" i="4"/>
  <c r="H23" i="4"/>
  <c r="J22" i="4"/>
  <c r="I22" i="4"/>
  <c r="H22" i="4"/>
  <c r="I21" i="4"/>
  <c r="J21" i="4" s="1"/>
  <c r="H21" i="4"/>
  <c r="H20" i="4"/>
  <c r="I20" i="4" s="1"/>
  <c r="J20" i="4" s="1"/>
  <c r="J19" i="4"/>
  <c r="I19" i="4"/>
  <c r="H19" i="4"/>
  <c r="J18" i="4"/>
  <c r="I18" i="4"/>
  <c r="H18" i="4"/>
  <c r="I17" i="4"/>
  <c r="J17" i="4" s="1"/>
  <c r="H17" i="4"/>
  <c r="H16" i="4"/>
  <c r="I16" i="4" s="1"/>
  <c r="J16" i="4" s="1"/>
  <c r="J15" i="4"/>
  <c r="I15" i="4"/>
  <c r="H15" i="4"/>
  <c r="J14" i="4"/>
  <c r="I14" i="4"/>
  <c r="H14" i="4"/>
  <c r="I13" i="4"/>
  <c r="J13" i="4" s="1"/>
  <c r="H13" i="4"/>
  <c r="H12" i="4"/>
  <c r="I12" i="4" s="1"/>
  <c r="J12" i="4" s="1"/>
  <c r="J11" i="4"/>
  <c r="I11" i="4"/>
  <c r="H11" i="4"/>
  <c r="J10" i="4"/>
  <c r="I10" i="4"/>
  <c r="H10" i="4"/>
  <c r="I9" i="4"/>
  <c r="J9" i="4" s="1"/>
  <c r="H9" i="4"/>
  <c r="H8" i="4"/>
  <c r="I8" i="4" s="1"/>
  <c r="J8" i="4" s="1"/>
  <c r="J7" i="4"/>
  <c r="I7" i="4"/>
  <c r="H7" i="4"/>
  <c r="J6" i="4"/>
  <c r="I6" i="4"/>
  <c r="H6" i="4"/>
  <c r="I5" i="4"/>
  <c r="J5" i="4" s="1"/>
  <c r="H5" i="4"/>
  <c r="H4" i="4"/>
  <c r="I4" i="4" s="1"/>
  <c r="J4" i="4" s="1"/>
  <c r="J3" i="4"/>
  <c r="I3" i="4"/>
  <c r="H3" i="4"/>
  <c r="J2" i="4"/>
  <c r="I2" i="4"/>
  <c r="H2" i="4"/>
</calcChain>
</file>

<file path=xl/sharedStrings.xml><?xml version="1.0" encoding="utf-8"?>
<sst xmlns="http://schemas.openxmlformats.org/spreadsheetml/2006/main" count="263" uniqueCount="137">
  <si>
    <t>Bölümü</t>
  </si>
  <si>
    <t>Öğrencinin Adı Soyadı</t>
  </si>
  <si>
    <t>Sınıfı</t>
  </si>
  <si>
    <t>YABANCI DİL YAZILI SINAV PUANI</t>
  </si>
  <si>
    <t>YABANCI DİL SÖZLÜ SINAV PUANI</t>
  </si>
  <si>
    <t>Dil Puanı
(Yazılı Sınav%75+Sözlü Sınav%25)</t>
  </si>
  <si>
    <t>AĞIRLIKLI TOPLAM PUAN
(%50 AGNO+%50 YABANCI DİL SINAVI)</t>
  </si>
  <si>
    <t xml:space="preserve">NİHAİ SONUÇ PUANI
</t>
  </si>
  <si>
    <t>DEĞERLENDİRME</t>
  </si>
  <si>
    <t>Açıklamalar</t>
  </si>
  <si>
    <t>Acil Yardım ve Afet Yönetimi</t>
  </si>
  <si>
    <t>Hasan KILIÇ</t>
  </si>
  <si>
    <t>4 L</t>
  </si>
  <si>
    <t>Kontenjan Bulunmamaktadır</t>
  </si>
  <si>
    <t>Melis Dilan AKDEMİR</t>
  </si>
  <si>
    <t>2 L</t>
  </si>
  <si>
    <t>Beslenme Diyetetik</t>
  </si>
  <si>
    <t>Bersu Nur HACIFETTAHOĞLU</t>
  </si>
  <si>
    <t>3,48</t>
  </si>
  <si>
    <t>ASIL</t>
  </si>
  <si>
    <t>University of Porto</t>
  </si>
  <si>
    <t>Şükran BAYAR</t>
  </si>
  <si>
    <t>3,34</t>
  </si>
  <si>
    <t>Büşra DEMİRBAŞ</t>
  </si>
  <si>
    <t>2,86</t>
  </si>
  <si>
    <t>YEDEK</t>
  </si>
  <si>
    <t>Elektrik-Elektronik Mühendisliği</t>
  </si>
  <si>
    <t>Yavuz ŞAHİN</t>
  </si>
  <si>
    <t>3 L</t>
  </si>
  <si>
    <t>2,64</t>
  </si>
  <si>
    <t>Opole University of Technology</t>
  </si>
  <si>
    <t>Orhan CENGİZ</t>
  </si>
  <si>
    <t>2,24</t>
  </si>
  <si>
    <t>Cihat MAYDA</t>
  </si>
  <si>
    <t>2,57</t>
  </si>
  <si>
    <t>KAZANAMADI</t>
  </si>
  <si>
    <t>Genetik ve Biyomühendislik</t>
  </si>
  <si>
    <t>Ayşenur KILIÇ</t>
  </si>
  <si>
    <t>University of Warmia</t>
  </si>
  <si>
    <t>Ayşe Nur MESCİ</t>
  </si>
  <si>
    <t>Cansu HASKİOĞLU</t>
  </si>
  <si>
    <t>2,39</t>
  </si>
  <si>
    <t>İktisat</t>
  </si>
  <si>
    <t>Tuğrul CÜRE</t>
  </si>
  <si>
    <t>2,71</t>
  </si>
  <si>
    <t>Katowice School of Economics</t>
  </si>
  <si>
    <t>Ercan DOĞAN</t>
  </si>
  <si>
    <t>2,49</t>
  </si>
  <si>
    <t>Ersen BAŞER</t>
  </si>
  <si>
    <t>Andrei Saguna University of  Constanta</t>
  </si>
  <si>
    <t>Fatih Durmuş GÜLDÜRMEZ</t>
  </si>
  <si>
    <t>2,26</t>
  </si>
  <si>
    <t>Büşra KURT</t>
  </si>
  <si>
    <t>YEDEK 1</t>
  </si>
  <si>
    <t>Kübra YILDIZ</t>
  </si>
  <si>
    <t>2,54</t>
  </si>
  <si>
    <t>YEDEK 2</t>
  </si>
  <si>
    <t>Şehmus NASIROĞLU</t>
  </si>
  <si>
    <t>YEDEK 3</t>
  </si>
  <si>
    <t>Gizem BAKIR</t>
  </si>
  <si>
    <t>2,34</t>
  </si>
  <si>
    <t xml:space="preserve">Maliye </t>
  </si>
  <si>
    <t>Emine YILDIZ</t>
  </si>
  <si>
    <t>2,55</t>
  </si>
  <si>
    <t>(iktisatla degerlendirildi)</t>
  </si>
  <si>
    <t>İlahiyat</t>
  </si>
  <si>
    <t>Emetullah Senabil ÜNAL</t>
  </si>
  <si>
    <t>3,31</t>
  </si>
  <si>
    <t>University of Munster</t>
  </si>
  <si>
    <t>İnşaat Mühendisliği</t>
  </si>
  <si>
    <t>Muhammet Can YILDIZ</t>
  </si>
  <si>
    <t>3,30</t>
  </si>
  <si>
    <t>University of Sannio</t>
  </si>
  <si>
    <t>Enes Sacid ÖZÇELİK</t>
  </si>
  <si>
    <t>2,46</t>
  </si>
  <si>
    <t>Mert Ali CENGİZ</t>
  </si>
  <si>
    <t>2,99</t>
  </si>
  <si>
    <t>Rakup Burhan PARLAYAN</t>
  </si>
  <si>
    <t>-10 PUAN Önceki Katılım</t>
  </si>
  <si>
    <t>İlnur KILIÇ</t>
  </si>
  <si>
    <t>2 ,31</t>
  </si>
  <si>
    <t>İşletme</t>
  </si>
  <si>
    <t>Şerif DEMİRCİ</t>
  </si>
  <si>
    <t>1 YL</t>
  </si>
  <si>
    <t>3,73</t>
  </si>
  <si>
    <t>University of Wyzsza Szkola Gospodarki (WSG)</t>
  </si>
  <si>
    <t>Gülsüm DEMİR</t>
  </si>
  <si>
    <t>3L</t>
  </si>
  <si>
    <t>2,89</t>
  </si>
  <si>
    <t>Ensar VATANDAŞ</t>
  </si>
  <si>
    <t>2,23</t>
  </si>
  <si>
    <t>University of Dos Açores</t>
  </si>
  <si>
    <t>Emre HIRKA</t>
  </si>
  <si>
    <t>3.04</t>
  </si>
  <si>
    <t>YEDEK 1 YL</t>
  </si>
  <si>
    <t>Esra KARAGÖZ</t>
  </si>
  <si>
    <t>YEDEK 1 L</t>
  </si>
  <si>
    <t>Can SEZER</t>
  </si>
  <si>
    <t>2,61</t>
  </si>
  <si>
    <t>YEDEK 2 L</t>
  </si>
  <si>
    <t>İnsan Kaynakları Yönetimi</t>
  </si>
  <si>
    <t>Turan AŞIK</t>
  </si>
  <si>
    <t>YEDEK 4</t>
  </si>
  <si>
    <t>(işletme ile değerlendirildi)</t>
  </si>
  <si>
    <t>Celal KAYA</t>
  </si>
  <si>
    <t>2,35</t>
  </si>
  <si>
    <t>Sümeyye DURMAZ</t>
  </si>
  <si>
    <t>2,76</t>
  </si>
  <si>
    <t>Eylem KARABULUT</t>
  </si>
  <si>
    <t>2,27</t>
  </si>
  <si>
    <t>Ahmet İNAN</t>
  </si>
  <si>
    <t>2,19</t>
  </si>
  <si>
    <t>Fatma Nur TİP</t>
  </si>
  <si>
    <t>2,82</t>
  </si>
  <si>
    <t>Girmedi</t>
  </si>
  <si>
    <t xml:space="preserve">Geçersiz Başvuru </t>
  </si>
  <si>
    <t>Dil Sınavına Girmedi</t>
  </si>
  <si>
    <t>Jeoloji Mühendisliği</t>
  </si>
  <si>
    <t>Ramazan GÜNDÜZ</t>
  </si>
  <si>
    <t>2 YL</t>
  </si>
  <si>
    <t>4,00</t>
  </si>
  <si>
    <t>Makine Mühendisliği</t>
  </si>
  <si>
    <t>Dursun EROĞLU</t>
  </si>
  <si>
    <t>2,75</t>
  </si>
  <si>
    <t>Gökhan ÇARŞANBA</t>
  </si>
  <si>
    <t>2,62</t>
  </si>
  <si>
    <t>Yasin TEKİN</t>
  </si>
  <si>
    <t>2,50</t>
  </si>
  <si>
    <t>İsmail ÇAKMAK</t>
  </si>
  <si>
    <t>-10 PUAN Feragat</t>
  </si>
  <si>
    <t>Sosyal Hizmet</t>
  </si>
  <si>
    <t>Murat ÇINAR</t>
  </si>
  <si>
    <t>Turizm</t>
  </si>
  <si>
    <t>Ümran DEMİREL</t>
  </si>
  <si>
    <t>University of Suor Orsala Benincasa</t>
  </si>
  <si>
    <t>AGNO</t>
  </si>
  <si>
    <t xml:space="preserve">AGNO
(100'lük sistem)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</si>
</sst>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T_L_-;\-* #,##0.00\ _T_L_-;_-* &quot;-&quot;??\ _T_L_-;_-@_-"/>
  </numFmts>
  <fonts count="6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Border="1"/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2" fontId="2" fillId="3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43" fontId="2" fillId="3" borderId="2" xfId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/>
    </xf>
    <xf numFmtId="49" fontId="2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2" fillId="3" borderId="2" xfId="0" applyFont="1" applyFill="1" applyBorder="1"/>
    <xf numFmtId="49" fontId="2" fillId="3" borderId="2" xfId="0" applyNumberFormat="1" applyFont="1" applyFill="1" applyBorder="1" applyAlignment="1">
      <alignment horizontal="center" vertical="center"/>
    </xf>
    <xf numFmtId="43" fontId="0" fillId="0" borderId="0" xfId="1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3" fontId="3" fillId="2" borderId="1" xfId="1" applyFont="1" applyFill="1" applyBorder="1" applyAlignment="1">
      <alignment horizontal="center" vertical="center" wrapText="1"/>
    </xf>
    <xf numFmtId="43" fontId="3" fillId="2" borderId="2" xfId="1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</cellXfs>
  <cellStyles count="2">
    <cellStyle name="Normal" xfId="0" builtinId="0"/>
    <cellStyle name="Virgü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6"/>
  <sheetViews>
    <sheetView tabSelected="1" zoomScaleNormal="100" workbookViewId="0">
      <selection activeCell="K46" sqref="K46"/>
    </sheetView>
  </sheetViews>
  <sheetFormatPr defaultRowHeight="15" x14ac:dyDescent="0.25"/>
  <cols>
    <col min="1" max="1" width="29.28515625" customWidth="1"/>
    <col min="2" max="2" width="26.7109375" bestFit="1" customWidth="1"/>
    <col min="3" max="3" width="7.85546875" customWidth="1"/>
    <col min="4" max="4" width="10.5703125" customWidth="1"/>
    <col min="5" max="5" width="15.42578125" customWidth="1"/>
    <col min="6" max="6" width="12.7109375" customWidth="1"/>
    <col min="7" max="7" width="14.7109375" customWidth="1"/>
    <col min="8" max="8" width="16.7109375" bestFit="1" customWidth="1"/>
    <col min="9" max="9" width="22.42578125" style="14" customWidth="1"/>
    <col min="10" max="10" width="27.7109375" style="14" bestFit="1" customWidth="1"/>
    <col min="11" max="11" width="26.85546875" bestFit="1" customWidth="1"/>
    <col min="12" max="12" width="43.42578125" bestFit="1" customWidth="1"/>
    <col min="13" max="44" width="9.140625" style="1"/>
  </cols>
  <sheetData>
    <row r="1" spans="1:44" s="20" customFormat="1" ht="63" x14ac:dyDescent="0.25">
      <c r="A1" s="16" t="s">
        <v>0</v>
      </c>
      <c r="B1" s="16" t="s">
        <v>1</v>
      </c>
      <c r="C1" s="16" t="s">
        <v>2</v>
      </c>
      <c r="D1" s="15" t="s">
        <v>135</v>
      </c>
      <c r="E1" s="15" t="s">
        <v>136</v>
      </c>
      <c r="F1" s="15" t="s">
        <v>3</v>
      </c>
      <c r="G1" s="15" t="s">
        <v>4</v>
      </c>
      <c r="H1" s="15" t="s">
        <v>5</v>
      </c>
      <c r="I1" s="17" t="s">
        <v>6</v>
      </c>
      <c r="J1" s="17" t="s">
        <v>7</v>
      </c>
      <c r="K1" s="17" t="s">
        <v>8</v>
      </c>
      <c r="L1" s="18" t="s">
        <v>9</v>
      </c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</row>
    <row r="2" spans="1:44" x14ac:dyDescent="0.25">
      <c r="A2" s="2" t="s">
        <v>10</v>
      </c>
      <c r="B2" s="2" t="s">
        <v>11</v>
      </c>
      <c r="C2" s="2" t="s">
        <v>12</v>
      </c>
      <c r="D2" s="3">
        <v>3.13</v>
      </c>
      <c r="E2" s="4">
        <v>79.7</v>
      </c>
      <c r="F2" s="5">
        <v>46.25</v>
      </c>
      <c r="G2" s="6">
        <v>90</v>
      </c>
      <c r="H2" s="4">
        <f t="shared" ref="H2:H38" si="0">(F2*0.75)+(G2*0.25)</f>
        <v>57.1875</v>
      </c>
      <c r="I2" s="7">
        <f t="shared" ref="I2:I46" si="1">+(E2+H2)/2</f>
        <v>68.443749999999994</v>
      </c>
      <c r="J2" s="7">
        <f t="shared" ref="J2:J25" si="2">I2</f>
        <v>68.443749999999994</v>
      </c>
      <c r="K2" s="8" t="s">
        <v>13</v>
      </c>
      <c r="L2" s="2"/>
    </row>
    <row r="3" spans="1:44" x14ac:dyDescent="0.25">
      <c r="A3" s="2" t="s">
        <v>10</v>
      </c>
      <c r="B3" s="2" t="s">
        <v>14</v>
      </c>
      <c r="C3" s="2" t="s">
        <v>15</v>
      </c>
      <c r="D3" s="3">
        <v>2.71</v>
      </c>
      <c r="E3" s="4">
        <v>69.900000000000006</v>
      </c>
      <c r="F3" s="5">
        <v>40</v>
      </c>
      <c r="G3" s="6">
        <v>70</v>
      </c>
      <c r="H3" s="4">
        <f t="shared" si="0"/>
        <v>47.5</v>
      </c>
      <c r="I3" s="7">
        <f t="shared" si="1"/>
        <v>58.7</v>
      </c>
      <c r="J3" s="7">
        <f t="shared" si="2"/>
        <v>58.7</v>
      </c>
      <c r="K3" s="8" t="s">
        <v>13</v>
      </c>
      <c r="L3" s="2"/>
    </row>
    <row r="4" spans="1:44" x14ac:dyDescent="0.25">
      <c r="A4" s="2" t="s">
        <v>16</v>
      </c>
      <c r="B4" s="2" t="s">
        <v>17</v>
      </c>
      <c r="C4" s="2" t="s">
        <v>15</v>
      </c>
      <c r="D4" s="9" t="s">
        <v>18</v>
      </c>
      <c r="E4" s="4">
        <v>87.86</v>
      </c>
      <c r="F4" s="5">
        <v>88.75</v>
      </c>
      <c r="G4" s="6">
        <v>100</v>
      </c>
      <c r="H4" s="4">
        <f t="shared" si="0"/>
        <v>91.5625</v>
      </c>
      <c r="I4" s="7">
        <f t="shared" si="1"/>
        <v>89.711250000000007</v>
      </c>
      <c r="J4" s="7">
        <f t="shared" si="2"/>
        <v>89.711250000000007</v>
      </c>
      <c r="K4" s="8" t="s">
        <v>19</v>
      </c>
      <c r="L4" s="2" t="s">
        <v>20</v>
      </c>
    </row>
    <row r="5" spans="1:44" x14ac:dyDescent="0.25">
      <c r="A5" s="2" t="s">
        <v>16</v>
      </c>
      <c r="B5" s="2" t="s">
        <v>21</v>
      </c>
      <c r="C5" s="2" t="s">
        <v>15</v>
      </c>
      <c r="D5" s="9" t="s">
        <v>22</v>
      </c>
      <c r="E5" s="4">
        <v>84.6</v>
      </c>
      <c r="F5" s="5">
        <v>41.25</v>
      </c>
      <c r="G5" s="6">
        <v>50</v>
      </c>
      <c r="H5" s="4">
        <f t="shared" si="0"/>
        <v>43.4375</v>
      </c>
      <c r="I5" s="7">
        <f t="shared" si="1"/>
        <v>64.018749999999997</v>
      </c>
      <c r="J5" s="7">
        <f t="shared" si="2"/>
        <v>64.018749999999997</v>
      </c>
      <c r="K5" s="8" t="s">
        <v>19</v>
      </c>
      <c r="L5" s="2" t="s">
        <v>20</v>
      </c>
    </row>
    <row r="6" spans="1:44" x14ac:dyDescent="0.25">
      <c r="A6" s="2" t="s">
        <v>16</v>
      </c>
      <c r="B6" s="2" t="s">
        <v>23</v>
      </c>
      <c r="C6" s="2" t="s">
        <v>15</v>
      </c>
      <c r="D6" s="9" t="s">
        <v>24</v>
      </c>
      <c r="E6" s="4">
        <v>73.400000000000006</v>
      </c>
      <c r="F6" s="5">
        <v>30</v>
      </c>
      <c r="G6" s="6">
        <v>70</v>
      </c>
      <c r="H6" s="4">
        <f t="shared" si="0"/>
        <v>40</v>
      </c>
      <c r="I6" s="7">
        <f t="shared" si="1"/>
        <v>56.7</v>
      </c>
      <c r="J6" s="7">
        <f t="shared" si="2"/>
        <v>56.7</v>
      </c>
      <c r="K6" s="8" t="s">
        <v>25</v>
      </c>
      <c r="L6" s="2"/>
    </row>
    <row r="7" spans="1:44" x14ac:dyDescent="0.25">
      <c r="A7" s="2" t="s">
        <v>26</v>
      </c>
      <c r="B7" s="2" t="s">
        <v>27</v>
      </c>
      <c r="C7" s="2" t="s">
        <v>28</v>
      </c>
      <c r="D7" s="9" t="s">
        <v>29</v>
      </c>
      <c r="E7" s="4">
        <v>68.260000000000005</v>
      </c>
      <c r="F7" s="5">
        <v>20</v>
      </c>
      <c r="G7" s="6">
        <v>20</v>
      </c>
      <c r="H7" s="4">
        <f t="shared" si="0"/>
        <v>20</v>
      </c>
      <c r="I7" s="7">
        <f t="shared" si="1"/>
        <v>44.13</v>
      </c>
      <c r="J7" s="7">
        <f t="shared" si="2"/>
        <v>44.13</v>
      </c>
      <c r="K7" s="8" t="s">
        <v>19</v>
      </c>
      <c r="L7" s="2" t="s">
        <v>30</v>
      </c>
    </row>
    <row r="8" spans="1:44" x14ac:dyDescent="0.25">
      <c r="A8" s="2" t="s">
        <v>26</v>
      </c>
      <c r="B8" s="2" t="s">
        <v>31</v>
      </c>
      <c r="C8" s="2" t="s">
        <v>15</v>
      </c>
      <c r="D8" s="9" t="s">
        <v>32</v>
      </c>
      <c r="E8" s="4">
        <v>58.93</v>
      </c>
      <c r="F8" s="5">
        <v>18.75</v>
      </c>
      <c r="G8" s="6">
        <v>50</v>
      </c>
      <c r="H8" s="4">
        <f t="shared" si="0"/>
        <v>26.5625</v>
      </c>
      <c r="I8" s="7">
        <f t="shared" si="1"/>
        <v>42.746250000000003</v>
      </c>
      <c r="J8" s="7">
        <f t="shared" si="2"/>
        <v>42.746250000000003</v>
      </c>
      <c r="K8" s="8" t="s">
        <v>25</v>
      </c>
      <c r="L8" s="2"/>
    </row>
    <row r="9" spans="1:44" x14ac:dyDescent="0.25">
      <c r="A9" s="2" t="s">
        <v>26</v>
      </c>
      <c r="B9" s="2" t="s">
        <v>33</v>
      </c>
      <c r="C9" s="2" t="s">
        <v>15</v>
      </c>
      <c r="D9" s="9" t="s">
        <v>34</v>
      </c>
      <c r="E9" s="4">
        <v>66.63</v>
      </c>
      <c r="F9" s="5">
        <v>22.5</v>
      </c>
      <c r="G9" s="6">
        <v>0</v>
      </c>
      <c r="H9" s="4">
        <f t="shared" si="0"/>
        <v>16.875</v>
      </c>
      <c r="I9" s="7">
        <f t="shared" si="1"/>
        <v>41.752499999999998</v>
      </c>
      <c r="J9" s="7">
        <f t="shared" si="2"/>
        <v>41.752499999999998</v>
      </c>
      <c r="K9" s="8" t="s">
        <v>35</v>
      </c>
      <c r="L9" s="2"/>
    </row>
    <row r="10" spans="1:44" x14ac:dyDescent="0.25">
      <c r="A10" s="2" t="s">
        <v>36</v>
      </c>
      <c r="B10" s="2" t="s">
        <v>37</v>
      </c>
      <c r="C10" s="2" t="s">
        <v>15</v>
      </c>
      <c r="D10" s="3">
        <v>2.5099999999999998</v>
      </c>
      <c r="E10" s="4">
        <v>65.23</v>
      </c>
      <c r="F10" s="5">
        <v>25</v>
      </c>
      <c r="G10" s="6">
        <v>60</v>
      </c>
      <c r="H10" s="4">
        <f t="shared" si="0"/>
        <v>33.75</v>
      </c>
      <c r="I10" s="7">
        <f t="shared" si="1"/>
        <v>49.49</v>
      </c>
      <c r="J10" s="7">
        <f t="shared" si="2"/>
        <v>49.49</v>
      </c>
      <c r="K10" s="8" t="s">
        <v>19</v>
      </c>
      <c r="L10" s="2" t="s">
        <v>38</v>
      </c>
    </row>
    <row r="11" spans="1:44" x14ac:dyDescent="0.25">
      <c r="A11" s="2" t="s">
        <v>36</v>
      </c>
      <c r="B11" s="2" t="s">
        <v>39</v>
      </c>
      <c r="C11" s="2" t="s">
        <v>28</v>
      </c>
      <c r="D11" s="3">
        <v>2.25</v>
      </c>
      <c r="E11" s="4">
        <v>59.16</v>
      </c>
      <c r="F11" s="5">
        <v>12.5</v>
      </c>
      <c r="G11" s="10">
        <v>30</v>
      </c>
      <c r="H11" s="4">
        <f t="shared" si="0"/>
        <v>16.875</v>
      </c>
      <c r="I11" s="7">
        <f t="shared" si="1"/>
        <v>38.017499999999998</v>
      </c>
      <c r="J11" s="7">
        <f t="shared" si="2"/>
        <v>38.017499999999998</v>
      </c>
      <c r="K11" s="8" t="s">
        <v>25</v>
      </c>
      <c r="L11" s="2"/>
    </row>
    <row r="12" spans="1:44" x14ac:dyDescent="0.25">
      <c r="A12" s="2" t="s">
        <v>36</v>
      </c>
      <c r="B12" s="2" t="s">
        <v>40</v>
      </c>
      <c r="C12" s="2" t="s">
        <v>28</v>
      </c>
      <c r="D12" s="9" t="s">
        <v>41</v>
      </c>
      <c r="E12" s="4">
        <v>62.43</v>
      </c>
      <c r="F12" s="5">
        <v>17.5</v>
      </c>
      <c r="G12" s="6">
        <v>0</v>
      </c>
      <c r="H12" s="4">
        <f t="shared" si="0"/>
        <v>13.125</v>
      </c>
      <c r="I12" s="7">
        <f t="shared" si="1"/>
        <v>37.777500000000003</v>
      </c>
      <c r="J12" s="7">
        <f t="shared" si="2"/>
        <v>37.777500000000003</v>
      </c>
      <c r="K12" s="8" t="s">
        <v>35</v>
      </c>
      <c r="L12" s="2"/>
    </row>
    <row r="13" spans="1:44" x14ac:dyDescent="0.25">
      <c r="A13" s="2" t="s">
        <v>42</v>
      </c>
      <c r="B13" s="2" t="s">
        <v>43</v>
      </c>
      <c r="C13" s="2" t="s">
        <v>28</v>
      </c>
      <c r="D13" s="9" t="s">
        <v>44</v>
      </c>
      <c r="E13" s="4">
        <v>69.900000000000006</v>
      </c>
      <c r="F13" s="5">
        <v>23.75</v>
      </c>
      <c r="G13" s="6">
        <v>60</v>
      </c>
      <c r="H13" s="4">
        <f t="shared" si="0"/>
        <v>32.8125</v>
      </c>
      <c r="I13" s="7">
        <f t="shared" si="1"/>
        <v>51.356250000000003</v>
      </c>
      <c r="J13" s="7">
        <f t="shared" si="2"/>
        <v>51.356250000000003</v>
      </c>
      <c r="K13" s="8" t="s">
        <v>19</v>
      </c>
      <c r="L13" s="2" t="s">
        <v>45</v>
      </c>
    </row>
    <row r="14" spans="1:44" x14ac:dyDescent="0.25">
      <c r="A14" s="2" t="s">
        <v>42</v>
      </c>
      <c r="B14" s="2" t="s">
        <v>46</v>
      </c>
      <c r="C14" s="2" t="s">
        <v>28</v>
      </c>
      <c r="D14" s="9" t="s">
        <v>47</v>
      </c>
      <c r="E14" s="4">
        <v>64.760000000000005</v>
      </c>
      <c r="F14" s="5">
        <v>18.75</v>
      </c>
      <c r="G14" s="10">
        <v>70</v>
      </c>
      <c r="H14" s="4">
        <f t="shared" si="0"/>
        <v>31.5625</v>
      </c>
      <c r="I14" s="7">
        <f t="shared" si="1"/>
        <v>48.161250000000003</v>
      </c>
      <c r="J14" s="7">
        <f t="shared" si="2"/>
        <v>48.161250000000003</v>
      </c>
      <c r="K14" s="8" t="s">
        <v>19</v>
      </c>
      <c r="L14" s="2" t="s">
        <v>45</v>
      </c>
    </row>
    <row r="15" spans="1:44" s="12" customFormat="1" x14ac:dyDescent="0.25">
      <c r="A15" s="2" t="s">
        <v>42</v>
      </c>
      <c r="B15" s="2" t="s">
        <v>48</v>
      </c>
      <c r="C15" s="2" t="s">
        <v>28</v>
      </c>
      <c r="D15" s="9" t="s">
        <v>47</v>
      </c>
      <c r="E15" s="4">
        <v>64.760000000000005</v>
      </c>
      <c r="F15" s="5">
        <v>21.25</v>
      </c>
      <c r="G15" s="10">
        <v>60</v>
      </c>
      <c r="H15" s="4">
        <f t="shared" si="0"/>
        <v>30.9375</v>
      </c>
      <c r="I15" s="7">
        <f t="shared" si="1"/>
        <v>47.848750000000003</v>
      </c>
      <c r="J15" s="7">
        <f t="shared" si="2"/>
        <v>47.848750000000003</v>
      </c>
      <c r="K15" s="8" t="s">
        <v>19</v>
      </c>
      <c r="L15" s="2" t="s">
        <v>49</v>
      </c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</row>
    <row r="16" spans="1:44" s="12" customFormat="1" x14ac:dyDescent="0.25">
      <c r="A16" s="2" t="s">
        <v>42</v>
      </c>
      <c r="B16" s="2" t="s">
        <v>50</v>
      </c>
      <c r="C16" s="2" t="s">
        <v>28</v>
      </c>
      <c r="D16" s="9" t="s">
        <v>51</v>
      </c>
      <c r="E16" s="4">
        <v>59.4</v>
      </c>
      <c r="F16" s="5">
        <v>30</v>
      </c>
      <c r="G16" s="10">
        <v>40</v>
      </c>
      <c r="H16" s="4">
        <f t="shared" si="0"/>
        <v>32.5</v>
      </c>
      <c r="I16" s="7">
        <f t="shared" si="1"/>
        <v>45.95</v>
      </c>
      <c r="J16" s="7">
        <f t="shared" si="2"/>
        <v>45.95</v>
      </c>
      <c r="K16" s="8" t="s">
        <v>19</v>
      </c>
      <c r="L16" s="2" t="s">
        <v>49</v>
      </c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</row>
    <row r="17" spans="1:44" s="12" customFormat="1" x14ac:dyDescent="0.25">
      <c r="A17" s="2" t="s">
        <v>42</v>
      </c>
      <c r="B17" s="2" t="s">
        <v>52</v>
      </c>
      <c r="C17" s="2" t="s">
        <v>12</v>
      </c>
      <c r="D17" s="9" t="s">
        <v>51</v>
      </c>
      <c r="E17" s="4">
        <v>59.4</v>
      </c>
      <c r="F17" s="5">
        <v>26.25</v>
      </c>
      <c r="G17" s="10">
        <v>50</v>
      </c>
      <c r="H17" s="4">
        <f t="shared" si="0"/>
        <v>32.1875</v>
      </c>
      <c r="I17" s="7">
        <f t="shared" si="1"/>
        <v>45.793750000000003</v>
      </c>
      <c r="J17" s="7">
        <f t="shared" si="2"/>
        <v>45.793750000000003</v>
      </c>
      <c r="K17" s="8" t="s">
        <v>53</v>
      </c>
      <c r="L17" s="2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</row>
    <row r="18" spans="1:44" s="12" customFormat="1" x14ac:dyDescent="0.25">
      <c r="A18" s="2" t="s">
        <v>42</v>
      </c>
      <c r="B18" s="2" t="s">
        <v>54</v>
      </c>
      <c r="C18" s="2" t="s">
        <v>12</v>
      </c>
      <c r="D18" s="9" t="s">
        <v>55</v>
      </c>
      <c r="E18" s="4">
        <v>65.930000000000007</v>
      </c>
      <c r="F18" s="5">
        <v>18.75</v>
      </c>
      <c r="G18" s="10">
        <v>30</v>
      </c>
      <c r="H18" s="4">
        <f t="shared" si="0"/>
        <v>21.5625</v>
      </c>
      <c r="I18" s="7">
        <f t="shared" si="1"/>
        <v>43.746250000000003</v>
      </c>
      <c r="J18" s="7">
        <f t="shared" si="2"/>
        <v>43.746250000000003</v>
      </c>
      <c r="K18" s="8" t="s">
        <v>56</v>
      </c>
      <c r="L18" s="2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</row>
    <row r="19" spans="1:44" s="12" customFormat="1" x14ac:dyDescent="0.25">
      <c r="A19" s="2" t="s">
        <v>42</v>
      </c>
      <c r="B19" s="2" t="s">
        <v>57</v>
      </c>
      <c r="C19" s="2" t="s">
        <v>28</v>
      </c>
      <c r="D19" s="9" t="s">
        <v>55</v>
      </c>
      <c r="E19" s="4">
        <v>65.930000000000007</v>
      </c>
      <c r="F19" s="5">
        <v>17.5</v>
      </c>
      <c r="G19" s="10">
        <v>30</v>
      </c>
      <c r="H19" s="4">
        <f t="shared" si="0"/>
        <v>20.625</v>
      </c>
      <c r="I19" s="7">
        <f t="shared" si="1"/>
        <v>43.277500000000003</v>
      </c>
      <c r="J19" s="7">
        <f t="shared" si="2"/>
        <v>43.277500000000003</v>
      </c>
      <c r="K19" s="8" t="s">
        <v>58</v>
      </c>
      <c r="L19" s="2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</row>
    <row r="20" spans="1:44" s="12" customFormat="1" x14ac:dyDescent="0.25">
      <c r="A20" s="2" t="s">
        <v>42</v>
      </c>
      <c r="B20" s="2" t="s">
        <v>59</v>
      </c>
      <c r="C20" s="2" t="s">
        <v>12</v>
      </c>
      <c r="D20" s="9" t="s">
        <v>60</v>
      </c>
      <c r="E20" s="4">
        <v>61.26</v>
      </c>
      <c r="F20" s="5">
        <v>20</v>
      </c>
      <c r="G20" s="10">
        <v>40</v>
      </c>
      <c r="H20" s="4">
        <f t="shared" si="0"/>
        <v>25</v>
      </c>
      <c r="I20" s="7">
        <f t="shared" si="1"/>
        <v>43.129999999999995</v>
      </c>
      <c r="J20" s="7">
        <f t="shared" si="2"/>
        <v>43.129999999999995</v>
      </c>
      <c r="K20" s="8" t="s">
        <v>102</v>
      </c>
      <c r="L20" s="2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</row>
    <row r="21" spans="1:44" s="12" customFormat="1" x14ac:dyDescent="0.25">
      <c r="A21" s="2" t="s">
        <v>61</v>
      </c>
      <c r="B21" s="2" t="s">
        <v>62</v>
      </c>
      <c r="C21" s="2" t="s">
        <v>28</v>
      </c>
      <c r="D21" s="9" t="s">
        <v>63</v>
      </c>
      <c r="E21" s="4">
        <v>66.16</v>
      </c>
      <c r="F21" s="5">
        <v>17.5</v>
      </c>
      <c r="G21" s="6">
        <v>20</v>
      </c>
      <c r="H21" s="4">
        <f t="shared" si="0"/>
        <v>18.125</v>
      </c>
      <c r="I21" s="7">
        <f t="shared" si="1"/>
        <v>42.142499999999998</v>
      </c>
      <c r="J21" s="7">
        <f t="shared" si="2"/>
        <v>42.142499999999998</v>
      </c>
      <c r="K21" s="8" t="s">
        <v>35</v>
      </c>
      <c r="L21" s="2" t="s">
        <v>64</v>
      </c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</row>
    <row r="22" spans="1:44" s="12" customFormat="1" x14ac:dyDescent="0.25">
      <c r="A22" s="2" t="s">
        <v>65</v>
      </c>
      <c r="B22" s="2" t="s">
        <v>66</v>
      </c>
      <c r="C22" s="2" t="s">
        <v>15</v>
      </c>
      <c r="D22" s="9" t="s">
        <v>67</v>
      </c>
      <c r="E22" s="4">
        <v>83.9</v>
      </c>
      <c r="F22" s="5">
        <v>67.5</v>
      </c>
      <c r="G22" s="6">
        <v>100</v>
      </c>
      <c r="H22" s="4">
        <f t="shared" si="0"/>
        <v>75.625</v>
      </c>
      <c r="I22" s="7">
        <f t="shared" si="1"/>
        <v>79.762500000000003</v>
      </c>
      <c r="J22" s="7">
        <f t="shared" si="2"/>
        <v>79.762500000000003</v>
      </c>
      <c r="K22" s="8" t="s">
        <v>19</v>
      </c>
      <c r="L22" s="2" t="s">
        <v>68</v>
      </c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</row>
    <row r="23" spans="1:44" s="12" customFormat="1" x14ac:dyDescent="0.25">
      <c r="A23" s="2" t="s">
        <v>69</v>
      </c>
      <c r="B23" s="2" t="s">
        <v>70</v>
      </c>
      <c r="C23" s="2" t="s">
        <v>15</v>
      </c>
      <c r="D23" s="9" t="s">
        <v>71</v>
      </c>
      <c r="E23" s="4">
        <v>83.66</v>
      </c>
      <c r="F23" s="5">
        <v>37.5</v>
      </c>
      <c r="G23" s="6">
        <v>80</v>
      </c>
      <c r="H23" s="4">
        <f t="shared" si="0"/>
        <v>48.125</v>
      </c>
      <c r="I23" s="7">
        <f t="shared" si="1"/>
        <v>65.892499999999998</v>
      </c>
      <c r="J23" s="7">
        <f t="shared" si="2"/>
        <v>65.892499999999998</v>
      </c>
      <c r="K23" s="8" t="s">
        <v>19</v>
      </c>
      <c r="L23" s="2" t="s">
        <v>72</v>
      </c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</row>
    <row r="24" spans="1:44" s="12" customFormat="1" x14ac:dyDescent="0.25">
      <c r="A24" s="2" t="s">
        <v>69</v>
      </c>
      <c r="B24" s="2" t="s">
        <v>73</v>
      </c>
      <c r="C24" s="2" t="s">
        <v>28</v>
      </c>
      <c r="D24" s="9" t="s">
        <v>74</v>
      </c>
      <c r="E24" s="4">
        <v>64.06</v>
      </c>
      <c r="F24" s="5">
        <v>53.75</v>
      </c>
      <c r="G24" s="6">
        <v>100</v>
      </c>
      <c r="H24" s="4">
        <f t="shared" si="0"/>
        <v>65.3125</v>
      </c>
      <c r="I24" s="7">
        <f t="shared" si="1"/>
        <v>64.686250000000001</v>
      </c>
      <c r="J24" s="7">
        <f t="shared" si="2"/>
        <v>64.686250000000001</v>
      </c>
      <c r="K24" s="8" t="s">
        <v>19</v>
      </c>
      <c r="L24" s="2" t="s">
        <v>72</v>
      </c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</row>
    <row r="25" spans="1:44" s="12" customFormat="1" x14ac:dyDescent="0.25">
      <c r="A25" s="2" t="s">
        <v>69</v>
      </c>
      <c r="B25" s="2" t="s">
        <v>75</v>
      </c>
      <c r="C25" s="2" t="s">
        <v>28</v>
      </c>
      <c r="D25" s="9" t="s">
        <v>76</v>
      </c>
      <c r="E25" s="4">
        <v>76.430000000000007</v>
      </c>
      <c r="F25" s="5">
        <v>26.25</v>
      </c>
      <c r="G25" s="6">
        <v>50</v>
      </c>
      <c r="H25" s="4">
        <f t="shared" si="0"/>
        <v>32.1875</v>
      </c>
      <c r="I25" s="7">
        <f t="shared" si="1"/>
        <v>54.308750000000003</v>
      </c>
      <c r="J25" s="7">
        <f t="shared" si="2"/>
        <v>54.308750000000003</v>
      </c>
      <c r="K25" s="8" t="s">
        <v>53</v>
      </c>
      <c r="L25" s="2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</row>
    <row r="26" spans="1:44" s="12" customFormat="1" x14ac:dyDescent="0.25">
      <c r="A26" s="2" t="s">
        <v>69</v>
      </c>
      <c r="B26" s="2" t="s">
        <v>77</v>
      </c>
      <c r="C26" s="2" t="s">
        <v>12</v>
      </c>
      <c r="D26" s="9" t="s">
        <v>44</v>
      </c>
      <c r="E26" s="4">
        <v>69.900000000000006</v>
      </c>
      <c r="F26" s="5">
        <v>42.5</v>
      </c>
      <c r="G26" s="6">
        <v>90</v>
      </c>
      <c r="H26" s="4">
        <f t="shared" si="0"/>
        <v>54.375</v>
      </c>
      <c r="I26" s="7">
        <f t="shared" si="1"/>
        <v>62.137500000000003</v>
      </c>
      <c r="J26" s="7">
        <f>I26-10</f>
        <v>52.137500000000003</v>
      </c>
      <c r="K26" s="8" t="s">
        <v>56</v>
      </c>
      <c r="L26" s="13" t="s">
        <v>78</v>
      </c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</row>
    <row r="27" spans="1:44" s="12" customFormat="1" x14ac:dyDescent="0.25">
      <c r="A27" s="2" t="s">
        <v>69</v>
      </c>
      <c r="B27" s="2" t="s">
        <v>79</v>
      </c>
      <c r="C27" s="2" t="s">
        <v>15</v>
      </c>
      <c r="D27" s="9" t="s">
        <v>80</v>
      </c>
      <c r="E27" s="4">
        <v>60.56</v>
      </c>
      <c r="F27" s="5">
        <v>28.25</v>
      </c>
      <c r="G27" s="6">
        <v>50</v>
      </c>
      <c r="H27" s="4">
        <f t="shared" si="0"/>
        <v>33.6875</v>
      </c>
      <c r="I27" s="7">
        <f t="shared" si="1"/>
        <v>47.123750000000001</v>
      </c>
      <c r="J27" s="7">
        <f t="shared" ref="J27:J39" si="3">I27</f>
        <v>47.123750000000001</v>
      </c>
      <c r="K27" s="8" t="s">
        <v>35</v>
      </c>
      <c r="L27" s="2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</row>
    <row r="28" spans="1:44" s="12" customFormat="1" x14ac:dyDescent="0.25">
      <c r="A28" s="2" t="s">
        <v>81</v>
      </c>
      <c r="B28" s="2" t="s">
        <v>82</v>
      </c>
      <c r="C28" s="2" t="s">
        <v>83</v>
      </c>
      <c r="D28" s="9" t="s">
        <v>84</v>
      </c>
      <c r="E28" s="4">
        <v>93.7</v>
      </c>
      <c r="F28" s="5">
        <v>36.25</v>
      </c>
      <c r="G28" s="6">
        <v>100</v>
      </c>
      <c r="H28" s="4">
        <f t="shared" si="0"/>
        <v>52.1875</v>
      </c>
      <c r="I28" s="7">
        <f t="shared" si="1"/>
        <v>72.943749999999994</v>
      </c>
      <c r="J28" s="7">
        <f t="shared" si="3"/>
        <v>72.943749999999994</v>
      </c>
      <c r="K28" s="8" t="s">
        <v>19</v>
      </c>
      <c r="L28" s="2" t="s">
        <v>85</v>
      </c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</row>
    <row r="29" spans="1:44" s="12" customFormat="1" x14ac:dyDescent="0.25">
      <c r="A29" s="2" t="s">
        <v>81</v>
      </c>
      <c r="B29" s="2" t="s">
        <v>86</v>
      </c>
      <c r="C29" s="2" t="s">
        <v>87</v>
      </c>
      <c r="D29" s="9" t="s">
        <v>88</v>
      </c>
      <c r="E29" s="4">
        <v>74.099999999999994</v>
      </c>
      <c r="F29" s="5">
        <v>21.25</v>
      </c>
      <c r="G29" s="10">
        <v>60</v>
      </c>
      <c r="H29" s="4">
        <f t="shared" si="0"/>
        <v>30.9375</v>
      </c>
      <c r="I29" s="7">
        <f t="shared" si="1"/>
        <v>52.518749999999997</v>
      </c>
      <c r="J29" s="7">
        <f t="shared" si="3"/>
        <v>52.518749999999997</v>
      </c>
      <c r="K29" s="8" t="s">
        <v>19</v>
      </c>
      <c r="L29" s="2" t="s">
        <v>85</v>
      </c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</row>
    <row r="30" spans="1:44" s="12" customFormat="1" x14ac:dyDescent="0.25">
      <c r="A30" s="2" t="s">
        <v>81</v>
      </c>
      <c r="B30" s="2" t="s">
        <v>89</v>
      </c>
      <c r="C30" s="2" t="s">
        <v>28</v>
      </c>
      <c r="D30" s="9" t="s">
        <v>90</v>
      </c>
      <c r="E30" s="4">
        <v>58.7</v>
      </c>
      <c r="F30" s="5">
        <v>28.25</v>
      </c>
      <c r="G30" s="10">
        <v>80</v>
      </c>
      <c r="H30" s="4">
        <f t="shared" si="0"/>
        <v>41.1875</v>
      </c>
      <c r="I30" s="7">
        <f t="shared" si="1"/>
        <v>49.943750000000001</v>
      </c>
      <c r="J30" s="7">
        <f t="shared" si="3"/>
        <v>49.943750000000001</v>
      </c>
      <c r="K30" s="8" t="s">
        <v>19</v>
      </c>
      <c r="L30" s="2" t="s">
        <v>91</v>
      </c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</row>
    <row r="31" spans="1:44" s="12" customFormat="1" x14ac:dyDescent="0.25">
      <c r="A31" s="2" t="s">
        <v>81</v>
      </c>
      <c r="B31" s="2" t="s">
        <v>92</v>
      </c>
      <c r="C31" s="2" t="s">
        <v>83</v>
      </c>
      <c r="D31" s="9" t="s">
        <v>93</v>
      </c>
      <c r="E31" s="4">
        <v>77.599999999999994</v>
      </c>
      <c r="F31" s="5">
        <v>16.25</v>
      </c>
      <c r="G31" s="10">
        <v>40</v>
      </c>
      <c r="H31" s="4">
        <f t="shared" si="0"/>
        <v>22.1875</v>
      </c>
      <c r="I31" s="7">
        <f t="shared" si="1"/>
        <v>49.893749999999997</v>
      </c>
      <c r="J31" s="7">
        <f t="shared" si="3"/>
        <v>49.893749999999997</v>
      </c>
      <c r="K31" s="8" t="s">
        <v>94</v>
      </c>
      <c r="L31" s="2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</row>
    <row r="32" spans="1:44" s="12" customFormat="1" x14ac:dyDescent="0.25">
      <c r="A32" s="2" t="s">
        <v>81</v>
      </c>
      <c r="B32" s="2" t="s">
        <v>95</v>
      </c>
      <c r="C32" s="2" t="s">
        <v>28</v>
      </c>
      <c r="D32" s="9" t="s">
        <v>29</v>
      </c>
      <c r="E32" s="4">
        <v>68.260000000000005</v>
      </c>
      <c r="F32" s="5">
        <v>17.5</v>
      </c>
      <c r="G32" s="10">
        <v>60</v>
      </c>
      <c r="H32" s="4">
        <f t="shared" si="0"/>
        <v>28.125</v>
      </c>
      <c r="I32" s="7">
        <f t="shared" si="1"/>
        <v>48.192500000000003</v>
      </c>
      <c r="J32" s="7">
        <f t="shared" si="3"/>
        <v>48.192500000000003</v>
      </c>
      <c r="K32" s="8" t="s">
        <v>96</v>
      </c>
      <c r="L32" s="2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</row>
    <row r="33" spans="1:44" s="12" customFormat="1" x14ac:dyDescent="0.25">
      <c r="A33" s="2" t="s">
        <v>81</v>
      </c>
      <c r="B33" s="2" t="s">
        <v>97</v>
      </c>
      <c r="C33" s="2" t="s">
        <v>12</v>
      </c>
      <c r="D33" s="9" t="s">
        <v>98</v>
      </c>
      <c r="E33" s="4">
        <v>67.56</v>
      </c>
      <c r="F33" s="5">
        <v>26.25</v>
      </c>
      <c r="G33" s="10">
        <v>30</v>
      </c>
      <c r="H33" s="4">
        <f t="shared" si="0"/>
        <v>27.1875</v>
      </c>
      <c r="I33" s="7">
        <f t="shared" si="1"/>
        <v>47.373750000000001</v>
      </c>
      <c r="J33" s="7">
        <f t="shared" si="3"/>
        <v>47.373750000000001</v>
      </c>
      <c r="K33" s="8" t="s">
        <v>99</v>
      </c>
      <c r="L33" s="2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</row>
    <row r="34" spans="1:44" s="12" customFormat="1" x14ac:dyDescent="0.25">
      <c r="A34" s="2" t="s">
        <v>100</v>
      </c>
      <c r="B34" s="2" t="s">
        <v>101</v>
      </c>
      <c r="C34" s="2" t="s">
        <v>28</v>
      </c>
      <c r="D34" s="9" t="s">
        <v>55</v>
      </c>
      <c r="E34" s="4">
        <v>65.930000000000007</v>
      </c>
      <c r="F34" s="5">
        <v>20</v>
      </c>
      <c r="G34" s="6">
        <v>50</v>
      </c>
      <c r="H34" s="4">
        <f t="shared" si="0"/>
        <v>27.5</v>
      </c>
      <c r="I34" s="7">
        <f t="shared" si="1"/>
        <v>46.715000000000003</v>
      </c>
      <c r="J34" s="7">
        <f t="shared" si="3"/>
        <v>46.715000000000003</v>
      </c>
      <c r="K34" s="8" t="s">
        <v>35</v>
      </c>
      <c r="L34" s="2" t="s">
        <v>103</v>
      </c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</row>
    <row r="35" spans="1:44" s="12" customFormat="1" x14ac:dyDescent="0.25">
      <c r="A35" s="2" t="s">
        <v>81</v>
      </c>
      <c r="B35" s="2" t="s">
        <v>104</v>
      </c>
      <c r="C35" s="2" t="s">
        <v>15</v>
      </c>
      <c r="D35" s="9" t="s">
        <v>105</v>
      </c>
      <c r="E35" s="4">
        <v>61.5</v>
      </c>
      <c r="F35" s="5">
        <v>22.5</v>
      </c>
      <c r="G35" s="10">
        <v>40</v>
      </c>
      <c r="H35" s="4">
        <f t="shared" si="0"/>
        <v>26.875</v>
      </c>
      <c r="I35" s="7">
        <f t="shared" si="1"/>
        <v>44.1875</v>
      </c>
      <c r="J35" s="7">
        <f t="shared" si="3"/>
        <v>44.1875</v>
      </c>
      <c r="K35" s="8" t="s">
        <v>35</v>
      </c>
      <c r="L35" s="2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</row>
    <row r="36" spans="1:44" s="12" customFormat="1" x14ac:dyDescent="0.25">
      <c r="A36" s="2" t="s">
        <v>81</v>
      </c>
      <c r="B36" s="2" t="s">
        <v>106</v>
      </c>
      <c r="C36" s="2" t="s">
        <v>28</v>
      </c>
      <c r="D36" s="9" t="s">
        <v>107</v>
      </c>
      <c r="E36" s="4">
        <v>71.06</v>
      </c>
      <c r="F36" s="5">
        <v>18.75</v>
      </c>
      <c r="G36" s="10">
        <v>0</v>
      </c>
      <c r="H36" s="4">
        <f t="shared" si="0"/>
        <v>14.0625</v>
      </c>
      <c r="I36" s="7">
        <f t="shared" si="1"/>
        <v>42.561250000000001</v>
      </c>
      <c r="J36" s="7">
        <f t="shared" si="3"/>
        <v>42.561250000000001</v>
      </c>
      <c r="K36" s="8" t="s">
        <v>35</v>
      </c>
      <c r="L36" s="2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</row>
    <row r="37" spans="1:44" s="12" customFormat="1" x14ac:dyDescent="0.25">
      <c r="A37" s="2" t="s">
        <v>100</v>
      </c>
      <c r="B37" s="2" t="s">
        <v>108</v>
      </c>
      <c r="C37" s="2" t="s">
        <v>28</v>
      </c>
      <c r="D37" s="9" t="s">
        <v>109</v>
      </c>
      <c r="E37" s="4">
        <v>59.63</v>
      </c>
      <c r="F37" s="5">
        <v>23.75</v>
      </c>
      <c r="G37" s="6">
        <v>20</v>
      </c>
      <c r="H37" s="4">
        <f t="shared" si="0"/>
        <v>22.8125</v>
      </c>
      <c r="I37" s="7">
        <f t="shared" si="1"/>
        <v>41.221249999999998</v>
      </c>
      <c r="J37" s="7">
        <f t="shared" si="3"/>
        <v>41.221249999999998</v>
      </c>
      <c r="K37" s="8" t="s">
        <v>35</v>
      </c>
      <c r="L37" s="2" t="s">
        <v>103</v>
      </c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</row>
    <row r="38" spans="1:44" s="12" customFormat="1" x14ac:dyDescent="0.25">
      <c r="A38" s="2" t="s">
        <v>81</v>
      </c>
      <c r="B38" s="2" t="s">
        <v>110</v>
      </c>
      <c r="C38" s="2" t="s">
        <v>28</v>
      </c>
      <c r="D38" s="9" t="s">
        <v>111</v>
      </c>
      <c r="E38" s="4">
        <v>57.76</v>
      </c>
      <c r="F38" s="5">
        <v>28.75</v>
      </c>
      <c r="G38" s="10">
        <v>0</v>
      </c>
      <c r="H38" s="4">
        <f t="shared" si="0"/>
        <v>21.5625</v>
      </c>
      <c r="I38" s="7">
        <f t="shared" si="1"/>
        <v>39.661249999999995</v>
      </c>
      <c r="J38" s="7">
        <f t="shared" si="3"/>
        <v>39.661249999999995</v>
      </c>
      <c r="K38" s="8" t="s">
        <v>35</v>
      </c>
      <c r="L38" s="2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</row>
    <row r="39" spans="1:44" s="12" customFormat="1" x14ac:dyDescent="0.25">
      <c r="A39" s="2" t="s">
        <v>81</v>
      </c>
      <c r="B39" s="2" t="s">
        <v>112</v>
      </c>
      <c r="C39" s="2" t="s">
        <v>12</v>
      </c>
      <c r="D39" s="9" t="s">
        <v>113</v>
      </c>
      <c r="E39" s="4">
        <v>72.459999999999994</v>
      </c>
      <c r="F39" s="5" t="s">
        <v>114</v>
      </c>
      <c r="G39" s="10" t="s">
        <v>114</v>
      </c>
      <c r="H39" s="4">
        <v>0</v>
      </c>
      <c r="I39" s="7">
        <f t="shared" si="1"/>
        <v>36.229999999999997</v>
      </c>
      <c r="J39" s="7">
        <f t="shared" si="3"/>
        <v>36.229999999999997</v>
      </c>
      <c r="K39" s="8" t="s">
        <v>115</v>
      </c>
      <c r="L39" s="2" t="s">
        <v>116</v>
      </c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</row>
    <row r="40" spans="1:44" s="12" customFormat="1" x14ac:dyDescent="0.25">
      <c r="A40" s="2" t="s">
        <v>117</v>
      </c>
      <c r="B40" s="2" t="s">
        <v>118</v>
      </c>
      <c r="C40" s="2" t="s">
        <v>119</v>
      </c>
      <c r="D40" s="9" t="s">
        <v>120</v>
      </c>
      <c r="E40" s="4">
        <v>100</v>
      </c>
      <c r="F40" s="5">
        <v>25</v>
      </c>
      <c r="G40" s="6">
        <v>90</v>
      </c>
      <c r="H40" s="4">
        <f>(F40*0.75)+(G40*0.25)</f>
        <v>41.25</v>
      </c>
      <c r="I40" s="7">
        <f t="shared" si="1"/>
        <v>70.625</v>
      </c>
      <c r="J40" s="7">
        <f>I40-10</f>
        <v>60.625</v>
      </c>
      <c r="K40" s="8" t="s">
        <v>13</v>
      </c>
      <c r="L40" s="13" t="s">
        <v>78</v>
      </c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</row>
    <row r="41" spans="1:44" s="12" customFormat="1" x14ac:dyDescent="0.25">
      <c r="A41" s="2" t="s">
        <v>121</v>
      </c>
      <c r="B41" s="2" t="s">
        <v>122</v>
      </c>
      <c r="C41" s="2" t="s">
        <v>28</v>
      </c>
      <c r="D41" s="9" t="s">
        <v>123</v>
      </c>
      <c r="E41" s="4">
        <v>70.83</v>
      </c>
      <c r="F41" s="5">
        <v>25</v>
      </c>
      <c r="G41" s="6">
        <v>50</v>
      </c>
      <c r="H41" s="4">
        <f>(F41*0.75)+(G41*0.25)</f>
        <v>31.25</v>
      </c>
      <c r="I41" s="7">
        <f t="shared" si="1"/>
        <v>51.04</v>
      </c>
      <c r="J41" s="7">
        <f>I41</f>
        <v>51.04</v>
      </c>
      <c r="K41" s="8" t="s">
        <v>19</v>
      </c>
      <c r="L41" s="2" t="s">
        <v>30</v>
      </c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</row>
    <row r="42" spans="1:44" s="12" customFormat="1" x14ac:dyDescent="0.25">
      <c r="A42" s="2" t="s">
        <v>121</v>
      </c>
      <c r="B42" s="2" t="s">
        <v>124</v>
      </c>
      <c r="C42" s="2" t="s">
        <v>12</v>
      </c>
      <c r="D42" s="9" t="s">
        <v>125</v>
      </c>
      <c r="E42" s="4">
        <v>67.8</v>
      </c>
      <c r="F42" s="5">
        <v>27.5</v>
      </c>
      <c r="G42" s="6">
        <v>60</v>
      </c>
      <c r="H42" s="4">
        <f>(F42*0.75)+(G42*0.25)</f>
        <v>35.625</v>
      </c>
      <c r="I42" s="7">
        <f t="shared" si="1"/>
        <v>51.712499999999999</v>
      </c>
      <c r="J42" s="7">
        <f>I42-10</f>
        <v>41.712499999999999</v>
      </c>
      <c r="K42" s="8" t="s">
        <v>25</v>
      </c>
      <c r="L42" s="13" t="s">
        <v>78</v>
      </c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</row>
    <row r="43" spans="1:44" s="12" customFormat="1" x14ac:dyDescent="0.25">
      <c r="A43" s="2" t="s">
        <v>121</v>
      </c>
      <c r="B43" s="2" t="s">
        <v>126</v>
      </c>
      <c r="C43" s="2" t="s">
        <v>28</v>
      </c>
      <c r="D43" s="9" t="s">
        <v>127</v>
      </c>
      <c r="E43" s="4">
        <v>65</v>
      </c>
      <c r="F43" s="5" t="s">
        <v>114</v>
      </c>
      <c r="G43" s="6" t="s">
        <v>114</v>
      </c>
      <c r="H43" s="4">
        <v>0</v>
      </c>
      <c r="I43" s="7">
        <f t="shared" si="1"/>
        <v>32.5</v>
      </c>
      <c r="J43" s="7">
        <f>I43</f>
        <v>32.5</v>
      </c>
      <c r="K43" s="8" t="s">
        <v>115</v>
      </c>
      <c r="L43" s="2" t="s">
        <v>116</v>
      </c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</row>
    <row r="44" spans="1:44" s="12" customFormat="1" x14ac:dyDescent="0.25">
      <c r="A44" s="2" t="s">
        <v>121</v>
      </c>
      <c r="B44" s="2" t="s">
        <v>128</v>
      </c>
      <c r="C44" s="2" t="s">
        <v>15</v>
      </c>
      <c r="D44" s="9" t="s">
        <v>47</v>
      </c>
      <c r="E44" s="4">
        <v>64.760000000000005</v>
      </c>
      <c r="F44" s="5">
        <v>17.5</v>
      </c>
      <c r="G44" s="6">
        <v>0</v>
      </c>
      <c r="H44" s="4">
        <f>(F44*0.75)+(G44*0.25)</f>
        <v>13.125</v>
      </c>
      <c r="I44" s="7">
        <f t="shared" si="1"/>
        <v>38.942500000000003</v>
      </c>
      <c r="J44" s="7">
        <f>I44-10</f>
        <v>28.942500000000003</v>
      </c>
      <c r="K44" s="8" t="s">
        <v>35</v>
      </c>
      <c r="L44" s="13" t="s">
        <v>129</v>
      </c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</row>
    <row r="45" spans="1:44" s="12" customFormat="1" x14ac:dyDescent="0.25">
      <c r="A45" s="2" t="s">
        <v>130</v>
      </c>
      <c r="B45" s="2" t="s">
        <v>131</v>
      </c>
      <c r="C45" s="2" t="s">
        <v>28</v>
      </c>
      <c r="D45" s="3">
        <v>3.97</v>
      </c>
      <c r="E45" s="4">
        <v>99.3</v>
      </c>
      <c r="F45" s="5" t="s">
        <v>114</v>
      </c>
      <c r="G45" s="6" t="s">
        <v>114</v>
      </c>
      <c r="H45" s="4">
        <v>0</v>
      </c>
      <c r="I45" s="7">
        <f t="shared" si="1"/>
        <v>49.65</v>
      </c>
      <c r="J45" s="7">
        <f>I45</f>
        <v>49.65</v>
      </c>
      <c r="K45" s="8" t="s">
        <v>115</v>
      </c>
      <c r="L45" s="2" t="s">
        <v>116</v>
      </c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</row>
    <row r="46" spans="1:44" s="12" customFormat="1" x14ac:dyDescent="0.25">
      <c r="A46" s="2" t="s">
        <v>132</v>
      </c>
      <c r="B46" s="2" t="s">
        <v>133</v>
      </c>
      <c r="C46" s="2" t="s">
        <v>28</v>
      </c>
      <c r="D46" s="3">
        <v>2.4300000000000002</v>
      </c>
      <c r="E46" s="4">
        <v>63.36</v>
      </c>
      <c r="F46" s="5">
        <v>20</v>
      </c>
      <c r="G46" s="6">
        <v>40</v>
      </c>
      <c r="H46" s="4">
        <f>(F46*0.75)+(G46*0.25)</f>
        <v>25</v>
      </c>
      <c r="I46" s="7">
        <f t="shared" si="1"/>
        <v>44.18</v>
      </c>
      <c r="J46" s="7">
        <f>I46</f>
        <v>44.18</v>
      </c>
      <c r="K46" s="8" t="s">
        <v>19</v>
      </c>
      <c r="L46" s="2" t="s">
        <v>134</v>
      </c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</row>
  </sheetData>
  <autoFilter ref="A1:L4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Liste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nazliaykan</dc:creator>
  <cp:lastModifiedBy>nazliaykan</cp:lastModifiedBy>
  <dcterms:created xsi:type="dcterms:W3CDTF">2017-10-12T14:45:50Z</dcterms:created>
  <dcterms:modified xsi:type="dcterms:W3CDTF">2017-10-16T08:58:06Z</dcterms:modified>
</cp:coreProperties>
</file>